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shfirst\УФиНП\Боброва Л.В\БОБРОВА Л.В. 2022 год\СЕССИИ В 2022 ГОДУ\Сессия от 27.12.2022 года РЕШЕНИЕ на 20223-2025 гг\Решение на бюджет 2023-2025 гг\"/>
    </mc:Choice>
  </mc:AlternateContent>
  <bookViews>
    <workbookView xWindow="0" yWindow="0" windowWidth="28800" windowHeight="12300"/>
  </bookViews>
  <sheets>
    <sheet name="2023-2025" sheetId="2" r:id="rId1"/>
  </sheets>
  <definedNames>
    <definedName name="_xlnm._FilterDatabase" localSheetId="0" hidden="1">'2023-2025'!$A$5:$J$5</definedName>
    <definedName name="_xlnm.Print_Titles" localSheetId="0">'2023-2025'!$6:$7</definedName>
    <definedName name="_xlnm.Print_Area" localSheetId="0">'2023-2025'!$A$1:$J$73</definedName>
  </definedNames>
  <calcPr calcId="162913"/>
</workbook>
</file>

<file path=xl/calcChain.xml><?xml version="1.0" encoding="utf-8"?>
<calcChain xmlns="http://schemas.openxmlformats.org/spreadsheetml/2006/main">
  <c r="H9" i="2" l="1"/>
  <c r="H46" i="2" l="1"/>
  <c r="I46" i="2"/>
  <c r="J46" i="2"/>
  <c r="H13" i="2" l="1"/>
  <c r="I13" i="2"/>
  <c r="J13" i="2"/>
  <c r="H58" i="2" l="1"/>
  <c r="I58" i="2"/>
  <c r="J58" i="2"/>
  <c r="H63" i="2" l="1"/>
  <c r="J55" i="2" l="1"/>
  <c r="I55" i="2"/>
  <c r="H55" i="2"/>
  <c r="J10" i="2" l="1"/>
  <c r="I10" i="2"/>
  <c r="H10" i="2"/>
  <c r="I43" i="2" l="1"/>
  <c r="J43" i="2"/>
  <c r="I41" i="2"/>
  <c r="J41" i="2"/>
  <c r="I38" i="2"/>
  <c r="J38" i="2"/>
  <c r="I33" i="2"/>
  <c r="J33" i="2"/>
  <c r="H33" i="2"/>
  <c r="I9" i="2" l="1"/>
  <c r="J9" i="2"/>
  <c r="H43" i="2"/>
  <c r="H41" i="2" l="1"/>
</calcChain>
</file>

<file path=xl/sharedStrings.xml><?xml version="1.0" encoding="utf-8"?>
<sst xmlns="http://schemas.openxmlformats.org/spreadsheetml/2006/main" count="58" uniqueCount="41">
  <si>
    <t/>
  </si>
  <si>
    <t>ВР</t>
  </si>
  <si>
    <t xml:space="preserve">Сумма </t>
  </si>
  <si>
    <t>ЦСР</t>
  </si>
  <si>
    <t>ПР</t>
  </si>
  <si>
    <t>РЗ</t>
  </si>
  <si>
    <t>ГРБС</t>
  </si>
  <si>
    <t>Наименование программы</t>
  </si>
  <si>
    <t>рублей</t>
  </si>
  <si>
    <t>04</t>
  </si>
  <si>
    <t>Муниципальная  программа Кыштовского района Новосибирской области "Одаренные дети  Кыштовского района Новосибирской области на 2017 - 2019 годы"</t>
  </si>
  <si>
    <t>Муниципальная  программа Кыштовского района Новосибирской области "Молодежь Кыштовского района Новосибирской области на 2017 - 2019 годы"</t>
  </si>
  <si>
    <t>Муниципальная долгосрочная программа Кыштовского района Новосибирской области "Комплексная безопасность образовательных учреждений Кыштовского района Новосибирской области на 2019 - 2023 годы"</t>
  </si>
  <si>
    <t>Муниципальная  программа Кыштовского района Новосибирской области "Развитие физической культуры и спорта Кыштовского района Новосибирской области на 2018-2020 годы"</t>
  </si>
  <si>
    <t>Муниципальная  программа Кыштовского района Новосибирской области "Развитие и поддержка территориального общественного самоуправления на территории Кыштовского района Новосибирской области на 2018 - 2023 годы"</t>
  </si>
  <si>
    <t>ИТОГО</t>
  </si>
  <si>
    <t>7100170690</t>
  </si>
  <si>
    <t>71001S0690</t>
  </si>
  <si>
    <t>Муниципальная программа Кыштовского района Новосибирской области "Развитие и поддержка малого и среднего предпринимательства в Кыштовского района Новосибирской области на 2020 - 2025 годы"</t>
  </si>
  <si>
    <t>72001S0359</t>
  </si>
  <si>
    <t>73001S0910</t>
  </si>
  <si>
    <t>7400170610</t>
  </si>
  <si>
    <t>810</t>
  </si>
  <si>
    <t>74001S0610</t>
  </si>
  <si>
    <t>7500104050</t>
  </si>
  <si>
    <t>2023 год</t>
  </si>
  <si>
    <t>Муниципальная программа "Комплексная безопасность образовательных учреждений Кыштовского района Новосибирской области на 2019-2023 годы"</t>
  </si>
  <si>
    <t>Муниципальная программа "Развитие физической культуры и спорта Кыштовского района на 2020 - 2024 годы "</t>
  </si>
  <si>
    <t>2024 год</t>
  </si>
  <si>
    <t xml:space="preserve">к решению сессии Совета депутатов Кыштовского района Новосибирской области "О бюджете Кыштовского района Новосибирской области  на 2023 год и плановый период 2024 и 2025 годов" </t>
  </si>
  <si>
    <t>ПЕРЕЧЕНЬ МУНИЦИПАЛЬНЫХ ПРОГРАММ КЫШТОВСКОГО РАЙОНА НОВОСИБИРСКОЙ ОБЛАСТИ, ПРЕДУСМОТРЕННЫХ К ФИНАНСИРОВАНИЮ ИЗ РАЙОННОГО БЮДЖЕТА В 2023 ГОДУ И ПЛАНОВОМ ПЕРИОДЕ 2024 И 2025 ГОДОВ</t>
  </si>
  <si>
    <t>2025 год</t>
  </si>
  <si>
    <t>Муниципальная программа "Развитие системы образования Кыштовского района на 2022 - 2024 годы"</t>
  </si>
  <si>
    <t>Муниципальная программа "Молодежь Кыштовского района Новосибирской области на 2023 - 2025 годы"</t>
  </si>
  <si>
    <t>Муниципальная программа "Патриотическое воспитание граждан  Кыштовского района на 2021-2025 годы"</t>
  </si>
  <si>
    <t>Муниципальная программа "Профилактика наркомании и противодействие незаконному обороту наркотиков на территории Кыштовского района на 2021-2023 годы"</t>
  </si>
  <si>
    <t>Муниципальная программа "Профилактика преступлений и иных правонарушений на территории Кыштовского района Новосибирской области на 2023-2025 годы"</t>
  </si>
  <si>
    <t>Муниципальная программа "Поддержка социально - ориентированных некоммерческих организаций и общественных объединений на территории Кыштовского района на 2023-2025 годы"</t>
  </si>
  <si>
    <t>Муниципальная программа Кыштовского района Новосибирской области "Социальная защита детей Кыштовского района на 2023 год"</t>
  </si>
  <si>
    <t>Муниципальная программа "Противодействие терроризму и экстремизму в Кыштовском муниципальном районе на 2023-2025 годы"</t>
  </si>
  <si>
    <t>Приложение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</si>
</sst>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"/>
    <numFmt numFmtId="165" formatCode="00"/>
    <numFmt numFmtId="166" formatCode="000;&quot;&quot;;&quot;&quot;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Arial"/>
      <family val="2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77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164" fontId="3" fillId="0" borderId="2" xfId="1" applyNumberFormat="1" applyFont="1" applyFill="1" applyBorder="1" applyAlignment="1" applyProtection="1">
      <alignment horizontal="center" vertical="justify" wrapText="1"/>
      <protection hidden="1"/>
    </xf>
    <xf numFmtId="165" fontId="3" fillId="0" borderId="1" xfId="1" applyNumberFormat="1" applyFont="1" applyFill="1" applyBorder="1" applyAlignment="1" applyProtection="1">
      <alignment horizontal="center" vertical="justify" wrapText="1"/>
      <protection hidden="1"/>
    </xf>
    <xf numFmtId="165" fontId="3" fillId="0" borderId="2" xfId="1" applyNumberFormat="1" applyFont="1" applyFill="1" applyBorder="1" applyAlignment="1" applyProtection="1">
      <alignment horizontal="center" vertical="justify" wrapText="1"/>
      <protection hidden="1"/>
    </xf>
    <xf numFmtId="0" fontId="5" fillId="0" borderId="0" xfId="1" applyNumberFormat="1" applyFont="1" applyFill="1" applyAlignment="1" applyProtection="1">
      <alignment horizontal="right"/>
      <protection hidden="1"/>
    </xf>
    <xf numFmtId="0" fontId="5" fillId="0" borderId="0" xfId="1" applyFont="1" applyFill="1" applyProtection="1">
      <protection hidden="1"/>
    </xf>
    <xf numFmtId="0" fontId="5" fillId="0" borderId="0" xfId="1" applyNumberFormat="1" applyFont="1" applyFill="1" applyAlignment="1" applyProtection="1">
      <alignment horizontal="right" vertical="center"/>
      <protection hidden="1"/>
    </xf>
    <xf numFmtId="0" fontId="5" fillId="0" borderId="0" xfId="1" applyNumberFormat="1" applyFont="1" applyFill="1" applyAlignment="1" applyProtection="1">
      <alignment vertical="center" wrapText="1"/>
      <protection hidden="1"/>
    </xf>
    <xf numFmtId="49" fontId="5" fillId="0" borderId="1" xfId="1" applyNumberFormat="1" applyFont="1" applyFill="1" applyBorder="1" applyAlignment="1" applyProtection="1">
      <alignment vertical="center" wrapText="1"/>
      <protection hidden="1"/>
    </xf>
    <xf numFmtId="49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5" fillId="0" borderId="3" xfId="1" applyNumberFormat="1" applyFont="1" applyFill="1" applyBorder="1" applyAlignment="1" applyProtection="1">
      <alignment horizontal="center" vertical="center" wrapText="1"/>
      <protection hidden="1"/>
    </xf>
    <xf numFmtId="164" fontId="5" fillId="0" borderId="3" xfId="1" applyNumberFormat="1" applyFont="1" applyFill="1" applyBorder="1" applyAlignment="1" applyProtection="1">
      <alignment horizontal="center" vertical="center" wrapText="1"/>
      <protection hidden="1"/>
    </xf>
    <xf numFmtId="164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NumberFormat="1" applyFont="1" applyFill="1" applyBorder="1" applyAlignment="1" applyProtection="1">
      <alignment horizontal="center"/>
      <protection hidden="1"/>
    </xf>
    <xf numFmtId="164" fontId="5" fillId="0" borderId="6" xfId="1" applyNumberFormat="1" applyFont="1" applyFill="1" applyBorder="1" applyAlignment="1" applyProtection="1">
      <alignment horizontal="center" vertical="center" wrapText="1"/>
      <protection hidden="1"/>
    </xf>
    <xf numFmtId="165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5" fillId="0" borderId="5" xfId="1" applyNumberFormat="1" applyFont="1" applyFill="1" applyBorder="1" applyAlignment="1" applyProtection="1">
      <alignment horizontal="center" vertical="center" wrapText="1"/>
      <protection hidden="1"/>
    </xf>
    <xf numFmtId="165" fontId="5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4" xfId="1" applyNumberFormat="1" applyFont="1" applyFill="1" applyBorder="1" applyAlignment="1" applyProtection="1">
      <alignment horizontal="center" vertical="center"/>
      <protection hidden="1"/>
    </xf>
    <xf numFmtId="4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4" fontId="3" fillId="0" borderId="1" xfId="1" applyNumberFormat="1" applyFont="1" applyFill="1" applyBorder="1" applyAlignment="1" applyProtection="1">
      <alignment horizontal="center" vertical="center"/>
      <protection hidden="1"/>
    </xf>
    <xf numFmtId="4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4" fontId="5" fillId="0" borderId="1" xfId="1" applyNumberFormat="1" applyFont="1" applyFill="1" applyBorder="1" applyAlignment="1" applyProtection="1">
      <alignment horizontal="center" vertical="center"/>
      <protection hidden="1"/>
    </xf>
    <xf numFmtId="4" fontId="3" fillId="0" borderId="1" xfId="1" applyNumberFormat="1" applyFont="1" applyFill="1" applyBorder="1" applyAlignment="1" applyProtection="1">
      <alignment horizontal="center" vertical="justify"/>
      <protection hidden="1"/>
    </xf>
    <xf numFmtId="4" fontId="7" fillId="2" borderId="1" xfId="1" applyNumberFormat="1" applyFont="1" applyFill="1" applyBorder="1" applyAlignment="1" applyProtection="1">
      <alignment horizontal="center" vertical="center"/>
      <protection hidden="1"/>
    </xf>
    <xf numFmtId="4" fontId="3" fillId="2" borderId="1" xfId="1" applyNumberFormat="1" applyFont="1" applyFill="1" applyBorder="1" applyAlignment="1" applyProtection="1">
      <alignment horizontal="center" vertical="center"/>
      <protection hidden="1"/>
    </xf>
    <xf numFmtId="4" fontId="5" fillId="2" borderId="4" xfId="1" applyNumberFormat="1" applyFont="1" applyFill="1" applyBorder="1" applyAlignment="1" applyProtection="1">
      <alignment horizontal="center" vertical="center"/>
      <protection hidden="1"/>
    </xf>
    <xf numFmtId="4" fontId="6" fillId="0" borderId="1" xfId="1" applyNumberFormat="1" applyFont="1" applyFill="1" applyBorder="1" applyAlignment="1" applyProtection="1">
      <alignment horizontal="center"/>
      <protection hidden="1"/>
    </xf>
    <xf numFmtId="4" fontId="5" fillId="0" borderId="1" xfId="1" applyNumberFormat="1" applyFont="1" applyFill="1" applyBorder="1" applyAlignment="1" applyProtection="1">
      <alignment horizontal="center"/>
      <protection hidden="1"/>
    </xf>
    <xf numFmtId="4" fontId="6" fillId="0" borderId="1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2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5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1" applyNumberFormat="1" applyFont="1" applyFill="1" applyBorder="1" applyAlignment="1" applyProtection="1">
      <alignment vertical="justify"/>
      <protection hidden="1"/>
    </xf>
    <xf numFmtId="0" fontId="1" fillId="0" borderId="1" xfId="1" applyBorder="1"/>
    <xf numFmtId="0" fontId="1" fillId="0" borderId="1" xfId="1" applyBorder="1" applyProtection="1">
      <protection hidden="1"/>
    </xf>
    <xf numFmtId="0" fontId="5" fillId="0" borderId="3" xfId="1" applyNumberFormat="1" applyFont="1" applyFill="1" applyBorder="1" applyAlignment="1" applyProtection="1">
      <alignment horizontal="center" vertical="center"/>
      <protection hidden="1"/>
    </xf>
    <xf numFmtId="166" fontId="2" fillId="0" borderId="2" xfId="1" applyNumberFormat="1" applyFont="1" applyFill="1" applyBorder="1" applyAlignment="1" applyProtection="1">
      <alignment horizontal="center" vertical="center"/>
      <protection hidden="1"/>
    </xf>
    <xf numFmtId="166" fontId="2" fillId="0" borderId="7" xfId="1" applyNumberFormat="1" applyFont="1" applyFill="1" applyBorder="1" applyAlignment="1" applyProtection="1">
      <alignment horizontal="center" vertical="center"/>
      <protection hidden="1"/>
    </xf>
    <xf numFmtId="4" fontId="5" fillId="2" borderId="1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NumberFormat="1" applyFont="1" applyFill="1" applyBorder="1" applyAlignment="1" applyProtection="1">
      <alignment horizontal="center"/>
      <protection hidden="1"/>
    </xf>
    <xf numFmtId="4" fontId="3" fillId="0" borderId="1" xfId="1" applyNumberFormat="1" applyFont="1" applyFill="1" applyBorder="1" applyAlignment="1" applyProtection="1">
      <alignment horizontal="center"/>
      <protection hidden="1"/>
    </xf>
    <xf numFmtId="0" fontId="2" fillId="0" borderId="1" xfId="1" applyFont="1" applyBorder="1"/>
    <xf numFmtId="4" fontId="2" fillId="0" borderId="1" xfId="1" applyNumberFormat="1" applyFont="1" applyBorder="1" applyAlignment="1">
      <alignment horizontal="center" vertical="center"/>
    </xf>
    <xf numFmtId="4" fontId="3" fillId="2" borderId="4" xfId="1" applyNumberFormat="1" applyFont="1" applyFill="1" applyBorder="1" applyAlignment="1" applyProtection="1">
      <alignment horizontal="center" vertical="center"/>
      <protection hidden="1"/>
    </xf>
    <xf numFmtId="4" fontId="7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Fill="1" applyBorder="1"/>
    <xf numFmtId="4" fontId="2" fillId="0" borderId="1" xfId="1" applyNumberFormat="1" applyFont="1" applyFill="1" applyBorder="1" applyAlignment="1">
      <alignment horizontal="center" vertical="center"/>
    </xf>
    <xf numFmtId="0" fontId="1" fillId="0" borderId="1" xfId="1" applyFill="1" applyBorder="1"/>
    <xf numFmtId="0" fontId="3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49" fontId="3" fillId="3" borderId="4" xfId="1" applyNumberFormat="1" applyFont="1" applyFill="1" applyBorder="1" applyAlignment="1" applyProtection="1">
      <alignment horizontal="center" vertical="center" wrapText="1"/>
      <protection hidden="1"/>
    </xf>
    <xf numFmtId="49" fontId="3" fillId="3" borderId="5" xfId="1" applyNumberFormat="1" applyFont="1" applyFill="1" applyBorder="1" applyAlignment="1" applyProtection="1">
      <alignment horizontal="center" vertical="center" wrapText="1"/>
      <protection hidden="1"/>
    </xf>
    <xf numFmtId="49" fontId="6" fillId="3" borderId="3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2" xfId="1" applyNumberFormat="1" applyFont="1" applyFill="1" applyBorder="1" applyAlignment="1" applyProtection="1">
      <alignment horizontal="center" vertical="center"/>
      <protection hidden="1"/>
    </xf>
    <xf numFmtId="0" fontId="5" fillId="0" borderId="0" xfId="1" applyNumberFormat="1" applyFont="1" applyFill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164" fontId="3" fillId="0" borderId="4" xfId="1" applyNumberFormat="1" applyFont="1" applyFill="1" applyBorder="1" applyAlignment="1" applyProtection="1">
      <alignment horizontal="center" vertical="justify" wrapText="1"/>
      <protection hidden="1"/>
    </xf>
    <xf numFmtId="164" fontId="3" fillId="0" borderId="5" xfId="1" applyNumberFormat="1" applyFont="1" applyFill="1" applyBorder="1" applyAlignment="1" applyProtection="1">
      <alignment horizontal="center" vertical="justify" wrapText="1"/>
      <protection hidden="1"/>
    </xf>
    <xf numFmtId="164" fontId="3" fillId="0" borderId="3" xfId="1" applyNumberFormat="1" applyFont="1" applyFill="1" applyBorder="1" applyAlignment="1" applyProtection="1">
      <alignment horizontal="center" vertical="justify" wrapText="1"/>
      <protection hidden="1"/>
    </xf>
    <xf numFmtId="0" fontId="3" fillId="0" borderId="4" xfId="1" applyNumberFormat="1" applyFont="1" applyFill="1" applyBorder="1" applyAlignment="1" applyProtection="1">
      <alignment horizontal="left" vertical="center" wrapText="1"/>
      <protection hidden="1"/>
    </xf>
    <xf numFmtId="0" fontId="3" fillId="0" borderId="5" xfId="1" applyNumberFormat="1" applyFont="1" applyFill="1" applyBorder="1" applyAlignment="1" applyProtection="1">
      <alignment horizontal="left" vertical="center" wrapText="1"/>
      <protection hidden="1"/>
    </xf>
    <xf numFmtId="0" fontId="5" fillId="0" borderId="1" xfId="1" applyNumberFormat="1" applyFont="1" applyFill="1" applyBorder="1" applyAlignment="1" applyProtection="1">
      <alignment horizontal="center" vertical="center"/>
      <protection hidden="1"/>
    </xf>
    <xf numFmtId="0" fontId="5" fillId="0" borderId="4" xfId="1" applyNumberFormat="1" applyFont="1" applyFill="1" applyBorder="1" applyAlignment="1" applyProtection="1">
      <alignment horizontal="center" vertical="center"/>
      <protection hidden="1"/>
    </xf>
    <xf numFmtId="0" fontId="5" fillId="0" borderId="5" xfId="1" applyNumberFormat="1" applyFont="1" applyFill="1" applyBorder="1" applyAlignment="1" applyProtection="1">
      <alignment horizontal="center" vertical="center"/>
      <protection hidden="1"/>
    </xf>
    <xf numFmtId="0" fontId="5" fillId="0" borderId="3" xfId="1" applyNumberFormat="1" applyFont="1" applyFill="1" applyBorder="1" applyAlignment="1" applyProtection="1">
      <alignment horizontal="center" vertical="center"/>
      <protection hidden="1"/>
    </xf>
    <xf numFmtId="165" fontId="3" fillId="0" borderId="4" xfId="1" applyNumberFormat="1" applyFont="1" applyFill="1" applyBorder="1" applyAlignment="1" applyProtection="1">
      <alignment horizontal="center" vertical="justify" wrapText="1"/>
      <protection hidden="1"/>
    </xf>
    <xf numFmtId="165" fontId="3" fillId="0" borderId="5" xfId="1" applyNumberFormat="1" applyFont="1" applyFill="1" applyBorder="1" applyAlignment="1" applyProtection="1">
      <alignment horizontal="center" vertical="justify" wrapText="1"/>
      <protection hidden="1"/>
    </xf>
    <xf numFmtId="165" fontId="3" fillId="0" borderId="3" xfId="1" applyNumberFormat="1" applyFont="1" applyFill="1" applyBorder="1" applyAlignment="1" applyProtection="1">
      <alignment horizontal="center" vertical="justify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9"/>
  <sheetViews>
    <sheetView showGridLines="0" tabSelected="1" zoomScale="75" zoomScaleNormal="75" zoomScaleSheetLayoutView="100" workbookViewId="0">
      <selection activeCell="F64" sqref="F64"/>
    </sheetView>
  </sheetViews>
  <sheetFormatPr defaultColWidth="9.140625" defaultRowHeight="12.75" x14ac:dyDescent="0.2"/>
  <cols>
    <col min="1" max="1" width="79.85546875" style="1" customWidth="1"/>
    <col min="2" max="2" width="9.140625" style="1" customWidth="1"/>
    <col min="3" max="3" width="4.7109375" style="1" customWidth="1"/>
    <col min="4" max="4" width="4.42578125" style="1" customWidth="1"/>
    <col min="5" max="5" width="14.42578125" style="1" customWidth="1"/>
    <col min="6" max="6" width="5.140625" style="1" customWidth="1"/>
    <col min="7" max="7" width="5.140625" style="1" hidden="1" customWidth="1"/>
    <col min="8" max="8" width="19.140625" style="1" customWidth="1"/>
    <col min="9" max="9" width="15.28515625" style="1" customWidth="1"/>
    <col min="10" max="10" width="16.7109375" style="1" customWidth="1"/>
    <col min="11" max="249" width="9.140625" style="1" customWidth="1"/>
    <col min="250" max="16384" width="9.140625" style="1"/>
  </cols>
  <sheetData>
    <row r="1" spans="1:14" ht="12.75" customHeight="1" x14ac:dyDescent="0.25">
      <c r="A1" s="9"/>
      <c r="B1" s="9"/>
      <c r="C1" s="9"/>
      <c r="D1" s="9"/>
      <c r="E1" s="9"/>
      <c r="F1" s="9"/>
      <c r="G1" s="9"/>
      <c r="H1" s="9"/>
      <c r="I1" s="2"/>
    </row>
    <row r="2" spans="1:14" ht="15.75" customHeight="1" x14ac:dyDescent="0.25">
      <c r="A2" s="9"/>
      <c r="B2" s="3"/>
      <c r="C2" s="11"/>
      <c r="D2" s="11"/>
      <c r="E2" s="9"/>
      <c r="F2" s="11"/>
      <c r="G2" s="11"/>
      <c r="I2" s="2"/>
      <c r="J2" s="10" t="s">
        <v>40</v>
      </c>
    </row>
    <row r="3" spans="1:14" ht="62.25" customHeight="1" x14ac:dyDescent="0.25">
      <c r="A3" s="9"/>
      <c r="B3" s="63" t="s">
        <v>29</v>
      </c>
      <c r="C3" s="63"/>
      <c r="D3" s="63"/>
      <c r="E3" s="63"/>
      <c r="F3" s="63"/>
      <c r="G3" s="63"/>
      <c r="H3" s="63"/>
      <c r="I3" s="63"/>
      <c r="J3" s="63"/>
    </row>
    <row r="4" spans="1:14" ht="56.25" customHeight="1" x14ac:dyDescent="0.2">
      <c r="A4" s="64" t="s">
        <v>30</v>
      </c>
      <c r="B4" s="64"/>
      <c r="C4" s="64"/>
      <c r="D4" s="64"/>
      <c r="E4" s="64"/>
      <c r="F4" s="64"/>
      <c r="G4" s="64"/>
      <c r="H4" s="64"/>
      <c r="I4" s="64"/>
      <c r="J4" s="64"/>
    </row>
    <row r="5" spans="1:14" ht="17.25" customHeight="1" x14ac:dyDescent="0.25">
      <c r="A5" s="9"/>
      <c r="B5" s="9"/>
      <c r="C5" s="9"/>
      <c r="D5" s="9"/>
      <c r="E5" s="9"/>
      <c r="F5" s="9"/>
      <c r="G5" s="9"/>
      <c r="H5" s="8" t="s">
        <v>8</v>
      </c>
      <c r="I5" s="2"/>
    </row>
    <row r="6" spans="1:14" ht="19.5" customHeight="1" x14ac:dyDescent="0.2">
      <c r="A6" s="70" t="s">
        <v>7</v>
      </c>
      <c r="B6" s="62" t="s">
        <v>6</v>
      </c>
      <c r="C6" s="62" t="s">
        <v>5</v>
      </c>
      <c r="D6" s="62" t="s">
        <v>4</v>
      </c>
      <c r="E6" s="62" t="s">
        <v>3</v>
      </c>
      <c r="F6" s="62" t="s">
        <v>1</v>
      </c>
      <c r="G6" s="35"/>
      <c r="H6" s="57" t="s">
        <v>2</v>
      </c>
      <c r="I6" s="57"/>
      <c r="J6" s="57"/>
    </row>
    <row r="7" spans="1:14" ht="19.5" customHeight="1" x14ac:dyDescent="0.2">
      <c r="A7" s="70"/>
      <c r="B7" s="62"/>
      <c r="C7" s="62"/>
      <c r="D7" s="62"/>
      <c r="E7" s="62"/>
      <c r="F7" s="62"/>
      <c r="G7" s="35"/>
      <c r="H7" s="57"/>
      <c r="I7" s="57"/>
      <c r="J7" s="57"/>
    </row>
    <row r="8" spans="1:14" ht="19.5" customHeight="1" x14ac:dyDescent="0.2">
      <c r="A8" s="22"/>
      <c r="B8" s="65" t="s">
        <v>0</v>
      </c>
      <c r="C8" s="74" t="s">
        <v>0</v>
      </c>
      <c r="D8" s="74" t="s">
        <v>0</v>
      </c>
      <c r="E8" s="74" t="s">
        <v>0</v>
      </c>
      <c r="F8" s="65" t="s">
        <v>0</v>
      </c>
      <c r="G8" s="71"/>
      <c r="H8" s="36" t="s">
        <v>25</v>
      </c>
      <c r="I8" s="34" t="s">
        <v>28</v>
      </c>
      <c r="J8" s="34" t="s">
        <v>31</v>
      </c>
    </row>
    <row r="9" spans="1:14" ht="19.5" customHeight="1" x14ac:dyDescent="0.2">
      <c r="A9" s="22" t="s">
        <v>15</v>
      </c>
      <c r="B9" s="66"/>
      <c r="C9" s="75"/>
      <c r="D9" s="75"/>
      <c r="E9" s="75"/>
      <c r="F9" s="66"/>
      <c r="G9" s="72"/>
      <c r="H9" s="23">
        <f>SUM(H10,H13,H46,H55,H58,H61,H63,H65,H68,H71,H74,H77)</f>
        <v>6551782.0899999999</v>
      </c>
      <c r="I9" s="23">
        <f>SUM(I13,I33,I38,I41,I43,I46,I12)</f>
        <v>36500</v>
      </c>
      <c r="J9" s="23">
        <f>SUM(J13,J33,J38,J41,J43,J46,J12)</f>
        <v>36500</v>
      </c>
    </row>
    <row r="10" spans="1:14" ht="15.75" x14ac:dyDescent="0.2">
      <c r="A10" s="68" t="s">
        <v>18</v>
      </c>
      <c r="B10" s="67"/>
      <c r="C10" s="76"/>
      <c r="D10" s="76"/>
      <c r="E10" s="76"/>
      <c r="F10" s="67"/>
      <c r="G10" s="73"/>
      <c r="H10" s="24">
        <f>SUM(H11:H12)</f>
        <v>179400</v>
      </c>
      <c r="I10" s="24">
        <f t="shared" ref="I10:J10" si="0">SUM(I11:I12)</f>
        <v>156500</v>
      </c>
      <c r="J10" s="24">
        <f t="shared" si="0"/>
        <v>176500</v>
      </c>
    </row>
    <row r="11" spans="1:14" ht="15.75" x14ac:dyDescent="0.2">
      <c r="A11" s="69"/>
      <c r="B11" s="16">
        <v>360</v>
      </c>
      <c r="C11" s="13" t="s">
        <v>9</v>
      </c>
      <c r="D11" s="12">
        <v>12</v>
      </c>
      <c r="E11" s="42" t="s">
        <v>17</v>
      </c>
      <c r="F11" s="12" t="s">
        <v>22</v>
      </c>
      <c r="G11" s="41"/>
      <c r="H11" s="26">
        <v>100000</v>
      </c>
      <c r="I11" s="26">
        <v>120000</v>
      </c>
      <c r="J11" s="26">
        <v>140000</v>
      </c>
    </row>
    <row r="12" spans="1:14" ht="35.25" customHeight="1" x14ac:dyDescent="0.3">
      <c r="A12" s="69"/>
      <c r="B12" s="16">
        <v>360</v>
      </c>
      <c r="C12" s="13" t="s">
        <v>9</v>
      </c>
      <c r="D12" s="12">
        <v>12</v>
      </c>
      <c r="E12" s="42" t="s">
        <v>16</v>
      </c>
      <c r="F12" s="12" t="s">
        <v>22</v>
      </c>
      <c r="G12" s="12"/>
      <c r="H12" s="25">
        <v>79400</v>
      </c>
      <c r="I12" s="25">
        <v>36500</v>
      </c>
      <c r="J12" s="25">
        <v>36500</v>
      </c>
      <c r="M12" s="34"/>
      <c r="N12" s="4"/>
    </row>
    <row r="13" spans="1:14" ht="18" customHeight="1" x14ac:dyDescent="0.2">
      <c r="A13" s="54" t="s">
        <v>38</v>
      </c>
      <c r="B13" s="5" t="s">
        <v>0</v>
      </c>
      <c r="C13" s="7" t="s">
        <v>0</v>
      </c>
      <c r="D13" s="7" t="s">
        <v>0</v>
      </c>
      <c r="E13" s="6" t="s">
        <v>0</v>
      </c>
      <c r="F13" s="5" t="s">
        <v>0</v>
      </c>
      <c r="G13" s="5"/>
      <c r="H13" s="24">
        <f>SUM(H19:H32)</f>
        <v>3817752.09</v>
      </c>
      <c r="I13" s="24">
        <f>SUM(I14:I32)</f>
        <v>0</v>
      </c>
      <c r="J13" s="24">
        <f>SUM(J14:J32)</f>
        <v>0</v>
      </c>
    </row>
    <row r="14" spans="1:14" ht="18" hidden="1" customHeight="1" x14ac:dyDescent="0.2">
      <c r="A14" s="55"/>
      <c r="B14" s="15">
        <v>360</v>
      </c>
      <c r="C14" s="14">
        <v>10</v>
      </c>
      <c r="D14" s="14">
        <v>6</v>
      </c>
      <c r="E14" s="14">
        <v>7520004050</v>
      </c>
      <c r="F14" s="15">
        <v>244</v>
      </c>
      <c r="G14" s="15"/>
      <c r="H14" s="26">
        <v>9000</v>
      </c>
      <c r="I14" s="38"/>
      <c r="J14" s="53"/>
    </row>
    <row r="15" spans="1:14" ht="57" hidden="1" customHeight="1" x14ac:dyDescent="0.2">
      <c r="A15" s="55"/>
      <c r="B15" s="15">
        <v>360</v>
      </c>
      <c r="C15" s="14">
        <v>7</v>
      </c>
      <c r="D15" s="14">
        <v>2</v>
      </c>
      <c r="E15" s="14">
        <v>7520004050</v>
      </c>
      <c r="F15" s="15">
        <v>244</v>
      </c>
      <c r="G15" s="15"/>
      <c r="H15" s="26">
        <v>294000</v>
      </c>
      <c r="I15" s="38"/>
      <c r="J15" s="53"/>
    </row>
    <row r="16" spans="1:14" ht="57" hidden="1" customHeight="1" x14ac:dyDescent="0.2">
      <c r="A16" s="55"/>
      <c r="B16" s="15">
        <v>360</v>
      </c>
      <c r="C16" s="14">
        <v>7</v>
      </c>
      <c r="D16" s="14">
        <v>2</v>
      </c>
      <c r="E16" s="14">
        <v>7520004050</v>
      </c>
      <c r="F16" s="15">
        <v>612</v>
      </c>
      <c r="G16" s="15"/>
      <c r="H16" s="26">
        <v>43605</v>
      </c>
      <c r="I16" s="38"/>
      <c r="J16" s="53"/>
    </row>
    <row r="17" spans="1:10" ht="57" hidden="1" customHeight="1" x14ac:dyDescent="0.2">
      <c r="A17" s="55"/>
      <c r="B17" s="15">
        <v>360</v>
      </c>
      <c r="C17" s="14">
        <v>7</v>
      </c>
      <c r="D17" s="14">
        <v>2</v>
      </c>
      <c r="E17" s="14">
        <v>7520004050</v>
      </c>
      <c r="F17" s="15">
        <v>119</v>
      </c>
      <c r="G17" s="15"/>
      <c r="H17" s="26">
        <v>34388.25</v>
      </c>
      <c r="I17" s="38"/>
      <c r="J17" s="53"/>
    </row>
    <row r="18" spans="1:10" ht="57" hidden="1" customHeight="1" x14ac:dyDescent="0.2">
      <c r="A18" s="55"/>
      <c r="B18" s="15">
        <v>360</v>
      </c>
      <c r="C18" s="14">
        <v>7</v>
      </c>
      <c r="D18" s="14">
        <v>2</v>
      </c>
      <c r="E18" s="14">
        <v>7520004050</v>
      </c>
      <c r="F18" s="15">
        <v>111</v>
      </c>
      <c r="G18" s="15"/>
      <c r="H18" s="26">
        <v>113868.75</v>
      </c>
      <c r="I18" s="38"/>
      <c r="J18" s="53"/>
    </row>
    <row r="19" spans="1:10" ht="18.75" x14ac:dyDescent="0.2">
      <c r="A19" s="55"/>
      <c r="B19" s="15">
        <v>360</v>
      </c>
      <c r="C19" s="14">
        <v>7</v>
      </c>
      <c r="D19" s="14">
        <v>7</v>
      </c>
      <c r="E19" s="42" t="s">
        <v>19</v>
      </c>
      <c r="F19" s="15">
        <v>240</v>
      </c>
      <c r="G19" s="15"/>
      <c r="H19" s="26">
        <v>140256</v>
      </c>
      <c r="I19" s="38"/>
      <c r="J19" s="53"/>
    </row>
    <row r="20" spans="1:10" ht="18.75" hidden="1" customHeight="1" x14ac:dyDescent="0.2">
      <c r="A20" s="55"/>
      <c r="B20" s="15">
        <v>360</v>
      </c>
      <c r="C20" s="14">
        <v>7</v>
      </c>
      <c r="D20" s="14">
        <v>3</v>
      </c>
      <c r="E20" s="14">
        <v>7520004050</v>
      </c>
      <c r="F20" s="15">
        <v>244</v>
      </c>
      <c r="G20" s="15"/>
      <c r="H20" s="26"/>
      <c r="I20" s="38"/>
      <c r="J20" s="53"/>
    </row>
    <row r="21" spans="1:10" ht="18.75" x14ac:dyDescent="0.2">
      <c r="A21" s="55"/>
      <c r="B21" s="15">
        <v>360</v>
      </c>
      <c r="C21" s="14">
        <v>7</v>
      </c>
      <c r="D21" s="14">
        <v>2</v>
      </c>
      <c r="E21" s="42">
        <v>7200604050</v>
      </c>
      <c r="F21" s="15">
        <v>610</v>
      </c>
      <c r="G21" s="15"/>
      <c r="H21" s="26">
        <v>406080</v>
      </c>
      <c r="I21" s="38"/>
      <c r="J21" s="53"/>
    </row>
    <row r="22" spans="1:10" ht="18.75" x14ac:dyDescent="0.2">
      <c r="A22" s="55"/>
      <c r="B22" s="15">
        <v>360</v>
      </c>
      <c r="C22" s="14">
        <v>7</v>
      </c>
      <c r="D22" s="14">
        <v>2</v>
      </c>
      <c r="E22" s="42">
        <v>7200604050</v>
      </c>
      <c r="F22" s="15">
        <v>240</v>
      </c>
      <c r="G22" s="15"/>
      <c r="H22" s="26">
        <v>295920</v>
      </c>
      <c r="I22" s="38"/>
      <c r="J22" s="53"/>
    </row>
    <row r="23" spans="1:10" ht="18.75" x14ac:dyDescent="0.2">
      <c r="A23" s="55"/>
      <c r="B23" s="15">
        <v>360</v>
      </c>
      <c r="C23" s="14">
        <v>7</v>
      </c>
      <c r="D23" s="14">
        <v>1</v>
      </c>
      <c r="E23" s="42">
        <v>7200604050</v>
      </c>
      <c r="F23" s="15">
        <v>240</v>
      </c>
      <c r="G23" s="15"/>
      <c r="H23" s="26">
        <v>211185</v>
      </c>
      <c r="I23" s="38"/>
      <c r="J23" s="53"/>
    </row>
    <row r="24" spans="1:10" ht="15.75" x14ac:dyDescent="0.2">
      <c r="A24" s="55"/>
      <c r="B24" s="15">
        <v>360</v>
      </c>
      <c r="C24" s="14">
        <v>7</v>
      </c>
      <c r="D24" s="14">
        <v>7</v>
      </c>
      <c r="E24" s="42">
        <v>7200170359</v>
      </c>
      <c r="F24" s="15">
        <v>240</v>
      </c>
      <c r="G24" s="15"/>
      <c r="H24" s="26">
        <v>689184</v>
      </c>
      <c r="I24" s="26"/>
      <c r="J24" s="26"/>
    </row>
    <row r="25" spans="1:10" ht="18.75" x14ac:dyDescent="0.2">
      <c r="A25" s="55"/>
      <c r="B25" s="15">
        <v>360</v>
      </c>
      <c r="C25" s="14">
        <v>7</v>
      </c>
      <c r="D25" s="14">
        <v>7</v>
      </c>
      <c r="E25" s="42">
        <v>7200170359</v>
      </c>
      <c r="F25" s="15">
        <v>610</v>
      </c>
      <c r="G25" s="15"/>
      <c r="H25" s="26">
        <v>1060116</v>
      </c>
      <c r="I25" s="38"/>
      <c r="J25" s="53"/>
    </row>
    <row r="26" spans="1:10" ht="18.75" x14ac:dyDescent="0.2">
      <c r="A26" s="55"/>
      <c r="B26" s="15">
        <v>360</v>
      </c>
      <c r="C26" s="14">
        <v>7</v>
      </c>
      <c r="D26" s="14">
        <v>7</v>
      </c>
      <c r="E26" s="42">
        <v>7200204050</v>
      </c>
      <c r="F26" s="15">
        <v>240</v>
      </c>
      <c r="G26" s="15"/>
      <c r="H26" s="26">
        <v>200000</v>
      </c>
      <c r="I26" s="38"/>
      <c r="J26" s="53"/>
    </row>
    <row r="27" spans="1:10" ht="18.75" x14ac:dyDescent="0.2">
      <c r="A27" s="55"/>
      <c r="B27" s="15">
        <v>360</v>
      </c>
      <c r="C27" s="14">
        <v>7</v>
      </c>
      <c r="D27" s="14">
        <v>2</v>
      </c>
      <c r="E27" s="42">
        <v>7200504050</v>
      </c>
      <c r="F27" s="15">
        <v>244</v>
      </c>
      <c r="G27" s="15"/>
      <c r="H27" s="26">
        <v>100000</v>
      </c>
      <c r="I27" s="38"/>
      <c r="J27" s="53"/>
    </row>
    <row r="28" spans="1:10" ht="18.75" x14ac:dyDescent="0.2">
      <c r="A28" s="55"/>
      <c r="B28" s="15">
        <v>360</v>
      </c>
      <c r="C28" s="14">
        <v>7</v>
      </c>
      <c r="D28" s="14">
        <v>2</v>
      </c>
      <c r="E28" s="42">
        <v>7200504050</v>
      </c>
      <c r="F28" s="15">
        <v>610</v>
      </c>
      <c r="G28" s="15"/>
      <c r="H28" s="26">
        <v>52500</v>
      </c>
      <c r="I28" s="38"/>
      <c r="J28" s="53"/>
    </row>
    <row r="29" spans="1:10" ht="18.75" x14ac:dyDescent="0.2">
      <c r="A29" s="55"/>
      <c r="B29" s="15">
        <v>360</v>
      </c>
      <c r="C29" s="14">
        <v>10</v>
      </c>
      <c r="D29" s="14">
        <v>6</v>
      </c>
      <c r="E29" s="42">
        <v>7200404050</v>
      </c>
      <c r="F29" s="15">
        <v>244</v>
      </c>
      <c r="G29" s="15"/>
      <c r="H29" s="26">
        <v>9000</v>
      </c>
      <c r="I29" s="38"/>
      <c r="J29" s="53"/>
    </row>
    <row r="30" spans="1:10" ht="18.75" x14ac:dyDescent="0.2">
      <c r="A30" s="55"/>
      <c r="B30" s="15">
        <v>360</v>
      </c>
      <c r="C30" s="14">
        <v>7</v>
      </c>
      <c r="D30" s="14">
        <v>2</v>
      </c>
      <c r="E30" s="42">
        <v>7200304050</v>
      </c>
      <c r="F30" s="15">
        <v>110</v>
      </c>
      <c r="G30" s="15"/>
      <c r="H30" s="26">
        <v>226405.83</v>
      </c>
      <c r="I30" s="38"/>
      <c r="J30" s="53"/>
    </row>
    <row r="31" spans="1:10" ht="18.75" x14ac:dyDescent="0.2">
      <c r="A31" s="55"/>
      <c r="B31" s="15">
        <v>360</v>
      </c>
      <c r="C31" s="14">
        <v>7</v>
      </c>
      <c r="D31" s="14">
        <v>2</v>
      </c>
      <c r="E31" s="42">
        <v>7200304050</v>
      </c>
      <c r="F31" s="15">
        <v>610</v>
      </c>
      <c r="G31" s="15"/>
      <c r="H31" s="26">
        <v>211384.26</v>
      </c>
      <c r="I31" s="38"/>
      <c r="J31" s="53"/>
    </row>
    <row r="32" spans="1:10" ht="21.75" customHeight="1" x14ac:dyDescent="0.2">
      <c r="A32" s="56"/>
      <c r="B32" s="15">
        <v>360</v>
      </c>
      <c r="C32" s="14">
        <v>7</v>
      </c>
      <c r="D32" s="14">
        <v>7</v>
      </c>
      <c r="E32" s="42" t="s">
        <v>19</v>
      </c>
      <c r="F32" s="15">
        <v>610</v>
      </c>
      <c r="G32" s="15"/>
      <c r="H32" s="26">
        <v>215721</v>
      </c>
      <c r="I32" s="38"/>
      <c r="J32" s="53"/>
    </row>
    <row r="33" spans="1:10" ht="18" hidden="1" customHeight="1" x14ac:dyDescent="0.2">
      <c r="A33" s="54" t="s">
        <v>12</v>
      </c>
      <c r="B33" s="5" t="s">
        <v>0</v>
      </c>
      <c r="C33" s="7" t="s">
        <v>0</v>
      </c>
      <c r="D33" s="7" t="s">
        <v>0</v>
      </c>
      <c r="E33" s="6" t="s">
        <v>0</v>
      </c>
      <c r="F33" s="5" t="s">
        <v>0</v>
      </c>
      <c r="G33" s="5"/>
      <c r="H33" s="27">
        <f>SUM(H34:H37)</f>
        <v>10527</v>
      </c>
      <c r="I33" s="27">
        <f t="shared" ref="I33:J33" si="1">SUM(I34:I37)</f>
        <v>0</v>
      </c>
      <c r="J33" s="27">
        <f t="shared" si="1"/>
        <v>0</v>
      </c>
    </row>
    <row r="34" spans="1:10" ht="57" hidden="1" customHeight="1" thickBot="1" x14ac:dyDescent="0.25">
      <c r="A34" s="55"/>
      <c r="B34" s="15">
        <v>360</v>
      </c>
      <c r="C34" s="14">
        <v>7</v>
      </c>
      <c r="D34" s="14">
        <v>2</v>
      </c>
      <c r="E34" s="43" t="s">
        <v>20</v>
      </c>
      <c r="F34" s="15">
        <v>240</v>
      </c>
      <c r="G34" s="15"/>
      <c r="H34" s="44">
        <v>10527</v>
      </c>
      <c r="I34" s="38"/>
      <c r="J34" s="39"/>
    </row>
    <row r="35" spans="1:10" ht="57" hidden="1" customHeight="1" x14ac:dyDescent="0.2">
      <c r="A35" s="55"/>
      <c r="B35" s="15">
        <v>360</v>
      </c>
      <c r="C35" s="14">
        <v>7</v>
      </c>
      <c r="D35" s="14">
        <v>2</v>
      </c>
      <c r="E35" s="14">
        <v>7530004050</v>
      </c>
      <c r="F35" s="15">
        <v>612</v>
      </c>
      <c r="G35" s="15"/>
      <c r="H35" s="44"/>
      <c r="I35" s="38"/>
      <c r="J35" s="39"/>
    </row>
    <row r="36" spans="1:10" ht="57" hidden="1" customHeight="1" x14ac:dyDescent="0.2">
      <c r="A36" s="55"/>
      <c r="B36" s="15">
        <v>360</v>
      </c>
      <c r="C36" s="14">
        <v>7</v>
      </c>
      <c r="D36" s="14">
        <v>3</v>
      </c>
      <c r="E36" s="14">
        <v>7530004050</v>
      </c>
      <c r="F36" s="15">
        <v>244</v>
      </c>
      <c r="G36" s="15"/>
      <c r="H36" s="44"/>
      <c r="I36" s="38"/>
      <c r="J36" s="39"/>
    </row>
    <row r="37" spans="1:10" ht="18.75" hidden="1" x14ac:dyDescent="0.2">
      <c r="A37" s="56"/>
      <c r="B37" s="15">
        <v>360</v>
      </c>
      <c r="C37" s="14">
        <v>7</v>
      </c>
      <c r="D37" s="14">
        <v>2</v>
      </c>
      <c r="E37" s="14">
        <v>7530004050</v>
      </c>
      <c r="F37" s="15">
        <v>244</v>
      </c>
      <c r="G37" s="15"/>
      <c r="H37" s="44"/>
      <c r="I37" s="38"/>
      <c r="J37" s="39"/>
    </row>
    <row r="38" spans="1:10" ht="27.75" hidden="1" customHeight="1" x14ac:dyDescent="0.2">
      <c r="A38" s="59" t="s">
        <v>13</v>
      </c>
      <c r="B38" s="16"/>
      <c r="C38" s="19"/>
      <c r="D38" s="19"/>
      <c r="E38" s="19"/>
      <c r="F38" s="18"/>
      <c r="G38" s="18"/>
      <c r="H38" s="49">
        <v>100000</v>
      </c>
      <c r="I38" s="29">
        <f t="shared" ref="I38:J38" si="2">SUM(I39:I40)</f>
        <v>0</v>
      </c>
      <c r="J38" s="29">
        <f t="shared" si="2"/>
        <v>0</v>
      </c>
    </row>
    <row r="39" spans="1:10" ht="19.5" hidden="1" thickBot="1" x14ac:dyDescent="0.25">
      <c r="A39" s="60"/>
      <c r="B39" s="20">
        <v>360</v>
      </c>
      <c r="C39" s="21">
        <v>7</v>
      </c>
      <c r="D39" s="21">
        <v>3</v>
      </c>
      <c r="E39" s="43" t="s">
        <v>24</v>
      </c>
      <c r="F39" s="16">
        <v>610</v>
      </c>
      <c r="G39" s="37"/>
      <c r="H39" s="30"/>
      <c r="I39" s="38"/>
      <c r="J39" s="39"/>
    </row>
    <row r="40" spans="1:10" ht="41.25" hidden="1" customHeight="1" x14ac:dyDescent="0.2">
      <c r="A40" s="61"/>
      <c r="B40" s="16">
        <v>360</v>
      </c>
      <c r="C40" s="19">
        <v>7</v>
      </c>
      <c r="D40" s="19">
        <v>3</v>
      </c>
      <c r="E40" s="19">
        <v>7540004050</v>
      </c>
      <c r="F40" s="20">
        <v>244</v>
      </c>
      <c r="G40" s="20"/>
      <c r="H40" s="30">
        <v>300000</v>
      </c>
      <c r="I40" s="40"/>
      <c r="J40" s="39"/>
    </row>
    <row r="41" spans="1:10" s="17" customFormat="1" ht="24" hidden="1" customHeight="1" x14ac:dyDescent="0.25">
      <c r="A41" s="57" t="s">
        <v>10</v>
      </c>
      <c r="B41" s="45"/>
      <c r="C41" s="45"/>
      <c r="D41" s="45"/>
      <c r="E41" s="45"/>
      <c r="F41" s="45"/>
      <c r="G41" s="45"/>
      <c r="H41" s="46">
        <f>SUM(H42)</f>
        <v>400000</v>
      </c>
      <c r="I41" s="31">
        <f t="shared" ref="I41:J41" si="3">SUM(I42)</f>
        <v>0</v>
      </c>
      <c r="J41" s="31">
        <f t="shared" si="3"/>
        <v>0</v>
      </c>
    </row>
    <row r="42" spans="1:10" ht="41.25" hidden="1" customHeight="1" x14ac:dyDescent="0.2">
      <c r="A42" s="58"/>
      <c r="B42" s="16">
        <v>360</v>
      </c>
      <c r="C42" s="19">
        <v>7</v>
      </c>
      <c r="D42" s="19">
        <v>3</v>
      </c>
      <c r="E42" s="19">
        <v>7550004050</v>
      </c>
      <c r="F42" s="16">
        <v>244</v>
      </c>
      <c r="G42" s="16"/>
      <c r="H42" s="44">
        <v>400000</v>
      </c>
      <c r="I42" s="39"/>
      <c r="J42" s="39"/>
    </row>
    <row r="43" spans="1:10" ht="41.25" hidden="1" customHeight="1" x14ac:dyDescent="0.25">
      <c r="A43" s="57" t="s">
        <v>11</v>
      </c>
      <c r="B43" s="45"/>
      <c r="C43" s="45"/>
      <c r="D43" s="45"/>
      <c r="E43" s="45"/>
      <c r="F43" s="45"/>
      <c r="G43" s="45"/>
      <c r="H43" s="24">
        <f>SUM(H44:H45)</f>
        <v>400000</v>
      </c>
      <c r="I43" s="33">
        <f t="shared" ref="I43:J43" si="4">SUM(I44:I45)</f>
        <v>0</v>
      </c>
      <c r="J43" s="33">
        <f t="shared" si="4"/>
        <v>0</v>
      </c>
    </row>
    <row r="44" spans="1:10" ht="21.75" hidden="1" customHeight="1" x14ac:dyDescent="0.25">
      <c r="A44" s="57"/>
      <c r="B44" s="16">
        <v>360</v>
      </c>
      <c r="C44" s="19">
        <v>7</v>
      </c>
      <c r="D44" s="19">
        <v>7</v>
      </c>
      <c r="E44" s="19">
        <v>7560004050</v>
      </c>
      <c r="F44" s="16">
        <v>122</v>
      </c>
      <c r="G44" s="16"/>
      <c r="H44" s="32">
        <v>208000</v>
      </c>
      <c r="I44" s="39"/>
      <c r="J44" s="39"/>
    </row>
    <row r="45" spans="1:10" ht="15.75" hidden="1" x14ac:dyDescent="0.2">
      <c r="A45" s="58"/>
      <c r="B45" s="16">
        <v>360</v>
      </c>
      <c r="C45" s="19">
        <v>7</v>
      </c>
      <c r="D45" s="19">
        <v>7</v>
      </c>
      <c r="E45" s="19">
        <v>7560004050</v>
      </c>
      <c r="F45" s="16">
        <v>244</v>
      </c>
      <c r="G45" s="16"/>
      <c r="H45" s="44">
        <v>192000</v>
      </c>
      <c r="I45" s="39"/>
      <c r="J45" s="39"/>
    </row>
    <row r="46" spans="1:10" ht="15.75" customHeight="1" x14ac:dyDescent="0.25">
      <c r="A46" s="54" t="s">
        <v>26</v>
      </c>
      <c r="B46" s="45"/>
      <c r="C46" s="45"/>
      <c r="D46" s="45"/>
      <c r="E46" s="45"/>
      <c r="F46" s="45"/>
      <c r="G46" s="45"/>
      <c r="H46" s="46">
        <f>SUM(H47:H54)</f>
        <v>909630</v>
      </c>
      <c r="I46" s="31">
        <f t="shared" ref="I46:J46" si="5">SUM(I47)</f>
        <v>0</v>
      </c>
      <c r="J46" s="31">
        <f t="shared" si="5"/>
        <v>0</v>
      </c>
    </row>
    <row r="47" spans="1:10" ht="33.75" customHeight="1" x14ac:dyDescent="0.2">
      <c r="A47" s="55"/>
      <c r="B47" s="16">
        <v>360</v>
      </c>
      <c r="C47" s="19">
        <v>7</v>
      </c>
      <c r="D47" s="19">
        <v>1</v>
      </c>
      <c r="E47" s="42">
        <v>7300204050</v>
      </c>
      <c r="F47" s="16">
        <v>244</v>
      </c>
      <c r="G47" s="16"/>
      <c r="H47" s="44">
        <v>165000</v>
      </c>
      <c r="I47" s="28"/>
      <c r="J47" s="28"/>
    </row>
    <row r="48" spans="1:10" ht="22.5" customHeight="1" x14ac:dyDescent="0.2">
      <c r="A48" s="55"/>
      <c r="B48" s="16">
        <v>360</v>
      </c>
      <c r="C48" s="19">
        <v>7</v>
      </c>
      <c r="D48" s="19">
        <v>1</v>
      </c>
      <c r="E48" s="42">
        <v>7300304050</v>
      </c>
      <c r="F48" s="16">
        <v>240</v>
      </c>
      <c r="G48" s="47"/>
      <c r="H48" s="48">
        <v>13413</v>
      </c>
      <c r="I48" s="39"/>
      <c r="J48" s="39"/>
    </row>
    <row r="49" spans="1:10" ht="15.75" x14ac:dyDescent="0.25">
      <c r="A49" s="55"/>
      <c r="B49" s="16">
        <v>360</v>
      </c>
      <c r="C49" s="19">
        <v>7</v>
      </c>
      <c r="D49" s="19">
        <v>2</v>
      </c>
      <c r="E49" s="42">
        <v>7300204050</v>
      </c>
      <c r="F49" s="16">
        <v>240</v>
      </c>
      <c r="G49" s="45"/>
      <c r="H49" s="32">
        <v>505000</v>
      </c>
      <c r="I49" s="31"/>
      <c r="J49" s="31"/>
    </row>
    <row r="50" spans="1:10" ht="28.5" customHeight="1" x14ac:dyDescent="0.2">
      <c r="A50" s="55"/>
      <c r="B50" s="16">
        <v>360</v>
      </c>
      <c r="C50" s="19">
        <v>7</v>
      </c>
      <c r="D50" s="19">
        <v>2</v>
      </c>
      <c r="E50" s="42">
        <v>7300304050</v>
      </c>
      <c r="F50" s="16">
        <v>240</v>
      </c>
      <c r="G50" s="16"/>
      <c r="H50" s="44">
        <v>55072</v>
      </c>
      <c r="I50" s="28"/>
      <c r="J50" s="28"/>
    </row>
    <row r="51" spans="1:10" ht="28.5" customHeight="1" x14ac:dyDescent="0.2">
      <c r="A51" s="55"/>
      <c r="B51" s="16">
        <v>360</v>
      </c>
      <c r="C51" s="19">
        <v>7</v>
      </c>
      <c r="D51" s="19">
        <v>2</v>
      </c>
      <c r="E51" s="42">
        <v>7300204050</v>
      </c>
      <c r="F51" s="16">
        <v>610</v>
      </c>
      <c r="G51" s="16"/>
      <c r="H51" s="44">
        <v>145000</v>
      </c>
      <c r="I51" s="28"/>
      <c r="J51" s="28"/>
    </row>
    <row r="52" spans="1:10" ht="26.25" customHeight="1" x14ac:dyDescent="0.2">
      <c r="A52" s="55"/>
      <c r="B52" s="16">
        <v>360</v>
      </c>
      <c r="C52" s="19">
        <v>7</v>
      </c>
      <c r="D52" s="19">
        <v>2</v>
      </c>
      <c r="E52" s="42">
        <v>7300304050</v>
      </c>
      <c r="F52" s="16">
        <v>610</v>
      </c>
      <c r="G52" s="16"/>
      <c r="H52" s="44">
        <v>26145</v>
      </c>
      <c r="I52" s="28"/>
      <c r="J52" s="28"/>
    </row>
    <row r="53" spans="1:10" ht="1.5" hidden="1" customHeight="1" x14ac:dyDescent="0.2">
      <c r="A53" s="55"/>
      <c r="B53" s="16"/>
      <c r="C53" s="19"/>
      <c r="D53" s="19"/>
      <c r="E53" s="42"/>
      <c r="F53" s="16"/>
      <c r="G53" s="16"/>
      <c r="H53" s="44"/>
      <c r="I53" s="28"/>
      <c r="J53" s="28"/>
    </row>
    <row r="54" spans="1:10" ht="54" hidden="1" customHeight="1" x14ac:dyDescent="0.2">
      <c r="A54" s="56"/>
      <c r="B54" s="16"/>
      <c r="C54" s="19"/>
      <c r="D54" s="19"/>
      <c r="E54" s="42"/>
      <c r="F54" s="16"/>
      <c r="G54" s="47"/>
      <c r="H54" s="48"/>
      <c r="I54" s="39"/>
      <c r="J54" s="39"/>
    </row>
    <row r="55" spans="1:10" ht="15.75" x14ac:dyDescent="0.25">
      <c r="A55" s="57" t="s">
        <v>14</v>
      </c>
      <c r="B55" s="16"/>
      <c r="C55" s="19"/>
      <c r="D55" s="19"/>
      <c r="E55" s="42"/>
      <c r="F55" s="16"/>
      <c r="G55" s="45"/>
      <c r="H55" s="46">
        <f>SUM(H56:H57)</f>
        <v>525000</v>
      </c>
      <c r="I55" s="31">
        <f t="shared" ref="I55:J55" si="6">SUM(I56)</f>
        <v>0</v>
      </c>
      <c r="J55" s="31">
        <f t="shared" si="6"/>
        <v>0</v>
      </c>
    </row>
    <row r="56" spans="1:10" ht="15.75" x14ac:dyDescent="0.2">
      <c r="A56" s="57"/>
      <c r="B56" s="16">
        <v>360</v>
      </c>
      <c r="C56" s="19">
        <v>1</v>
      </c>
      <c r="D56" s="19">
        <v>13</v>
      </c>
      <c r="E56" s="42" t="s">
        <v>21</v>
      </c>
      <c r="F56" s="16">
        <v>630</v>
      </c>
      <c r="G56" s="16"/>
      <c r="H56" s="44">
        <v>500000</v>
      </c>
      <c r="I56" s="28"/>
      <c r="J56" s="28"/>
    </row>
    <row r="57" spans="1:10" ht="36" customHeight="1" x14ac:dyDescent="0.2">
      <c r="A57" s="57"/>
      <c r="B57" s="16">
        <v>360</v>
      </c>
      <c r="C57" s="19">
        <v>1</v>
      </c>
      <c r="D57" s="19">
        <v>13</v>
      </c>
      <c r="E57" s="42" t="s">
        <v>23</v>
      </c>
      <c r="F57" s="16">
        <v>630</v>
      </c>
      <c r="G57" s="47"/>
      <c r="H57" s="48">
        <v>25000</v>
      </c>
      <c r="I57" s="39"/>
      <c r="J57" s="39"/>
    </row>
    <row r="58" spans="1:10" ht="15.75" customHeight="1" x14ac:dyDescent="0.25">
      <c r="A58" s="54" t="s">
        <v>27</v>
      </c>
      <c r="B58" s="45"/>
      <c r="C58" s="45"/>
      <c r="D58" s="45"/>
      <c r="E58" s="45"/>
      <c r="F58" s="45"/>
      <c r="G58" s="45"/>
      <c r="H58" s="46">
        <f t="shared" ref="H58" si="7">SUM(H59:H60)</f>
        <v>300000</v>
      </c>
      <c r="I58" s="31">
        <f t="shared" ref="I58:J58" si="8">SUM(I59)</f>
        <v>0</v>
      </c>
      <c r="J58" s="31">
        <f t="shared" si="8"/>
        <v>0</v>
      </c>
    </row>
    <row r="59" spans="1:10" ht="15.75" x14ac:dyDescent="0.2">
      <c r="A59" s="55"/>
      <c r="B59" s="16"/>
      <c r="C59" s="19"/>
      <c r="D59" s="19"/>
      <c r="E59" s="42"/>
      <c r="F59" s="16"/>
      <c r="G59" s="16"/>
      <c r="H59" s="44"/>
      <c r="I59" s="28"/>
      <c r="J59" s="28"/>
    </row>
    <row r="60" spans="1:10" ht="40.5" customHeight="1" x14ac:dyDescent="0.2">
      <c r="A60" s="56"/>
      <c r="B60" s="16">
        <v>360</v>
      </c>
      <c r="C60" s="19">
        <v>7</v>
      </c>
      <c r="D60" s="19">
        <v>3</v>
      </c>
      <c r="E60" s="42">
        <v>7500104050</v>
      </c>
      <c r="F60" s="16">
        <v>610</v>
      </c>
      <c r="G60" s="47"/>
      <c r="H60" s="48">
        <v>300000</v>
      </c>
      <c r="I60" s="39"/>
      <c r="J60" s="39"/>
    </row>
    <row r="61" spans="1:10" ht="15.75" x14ac:dyDescent="0.25">
      <c r="A61" s="57" t="s">
        <v>32</v>
      </c>
      <c r="B61" s="45"/>
      <c r="C61" s="45"/>
      <c r="D61" s="45"/>
      <c r="E61" s="45"/>
      <c r="F61" s="45"/>
      <c r="G61" s="45"/>
      <c r="H61" s="46">
        <v>300000</v>
      </c>
      <c r="I61" s="31"/>
      <c r="J61" s="31"/>
    </row>
    <row r="62" spans="1:10" ht="33.75" customHeight="1" x14ac:dyDescent="0.2">
      <c r="A62" s="57"/>
      <c r="B62" s="16">
        <v>360</v>
      </c>
      <c r="C62" s="19">
        <v>7</v>
      </c>
      <c r="D62" s="19">
        <v>3</v>
      </c>
      <c r="E62" s="42">
        <v>7600104050</v>
      </c>
      <c r="F62" s="16">
        <v>610</v>
      </c>
      <c r="G62" s="16"/>
      <c r="H62" s="44">
        <v>300000</v>
      </c>
      <c r="I62" s="28"/>
      <c r="J62" s="28"/>
    </row>
    <row r="63" spans="1:10" ht="13.5" customHeight="1" x14ac:dyDescent="0.25">
      <c r="A63" s="57" t="s">
        <v>33</v>
      </c>
      <c r="B63" s="45"/>
      <c r="C63" s="45"/>
      <c r="D63" s="45"/>
      <c r="E63" s="45"/>
      <c r="F63" s="45"/>
      <c r="G63" s="45"/>
      <c r="H63" s="46">
        <f>SUM(H64:H64)</f>
        <v>300000</v>
      </c>
      <c r="I63" s="31"/>
      <c r="J63" s="31"/>
    </row>
    <row r="64" spans="1:10" ht="15.75" x14ac:dyDescent="0.2">
      <c r="A64" s="57"/>
      <c r="B64" s="16">
        <v>360</v>
      </c>
      <c r="C64" s="19">
        <v>7</v>
      </c>
      <c r="D64" s="19">
        <v>7</v>
      </c>
      <c r="E64" s="42">
        <v>7700104050</v>
      </c>
      <c r="F64" s="16">
        <v>610</v>
      </c>
      <c r="G64" s="16"/>
      <c r="H64" s="44">
        <v>300000</v>
      </c>
      <c r="I64" s="28"/>
      <c r="J64" s="28"/>
    </row>
    <row r="65" spans="1:10" ht="15.75" x14ac:dyDescent="0.25">
      <c r="A65" s="57" t="s">
        <v>39</v>
      </c>
      <c r="B65" s="45"/>
      <c r="C65" s="45"/>
      <c r="D65" s="45"/>
      <c r="E65" s="45"/>
      <c r="F65" s="45"/>
      <c r="G65" s="45"/>
      <c r="H65" s="29">
        <v>25000</v>
      </c>
      <c r="I65" s="31"/>
      <c r="J65" s="31"/>
    </row>
    <row r="66" spans="1:10" ht="15.75" x14ac:dyDescent="0.2">
      <c r="A66" s="57"/>
      <c r="B66" s="16">
        <v>360</v>
      </c>
      <c r="C66" s="19">
        <v>3</v>
      </c>
      <c r="D66" s="19">
        <v>10</v>
      </c>
      <c r="E66" s="42">
        <v>7800104050</v>
      </c>
      <c r="F66" s="16">
        <v>240</v>
      </c>
      <c r="G66" s="16"/>
      <c r="H66" s="44">
        <v>25000</v>
      </c>
      <c r="I66" s="28"/>
      <c r="J66" s="28"/>
    </row>
    <row r="67" spans="1:10" ht="37.5" customHeight="1" x14ac:dyDescent="0.2">
      <c r="A67" s="57"/>
      <c r="B67" s="16"/>
      <c r="C67" s="19"/>
      <c r="D67" s="19"/>
      <c r="E67" s="42"/>
      <c r="F67" s="16"/>
      <c r="G67" s="47"/>
      <c r="H67" s="48"/>
      <c r="I67" s="39"/>
      <c r="J67" s="39"/>
    </row>
    <row r="68" spans="1:10" ht="15.75" x14ac:dyDescent="0.25">
      <c r="A68" s="57" t="s">
        <v>37</v>
      </c>
      <c r="B68" s="45"/>
      <c r="C68" s="45"/>
      <c r="D68" s="45"/>
      <c r="E68" s="45"/>
      <c r="F68" s="45"/>
      <c r="G68" s="45"/>
      <c r="H68" s="29">
        <v>25000</v>
      </c>
      <c r="I68" s="31"/>
      <c r="J68" s="31"/>
    </row>
    <row r="69" spans="1:10" ht="15.75" x14ac:dyDescent="0.2">
      <c r="A69" s="57"/>
      <c r="B69" s="16">
        <v>360</v>
      </c>
      <c r="C69" s="19">
        <v>1</v>
      </c>
      <c r="D69" s="19">
        <v>13</v>
      </c>
      <c r="E69" s="42">
        <v>7900104050</v>
      </c>
      <c r="F69" s="16">
        <v>630</v>
      </c>
      <c r="G69" s="16"/>
      <c r="H69" s="44">
        <v>25000</v>
      </c>
      <c r="I69" s="28"/>
      <c r="J69" s="28"/>
    </row>
    <row r="70" spans="1:10" ht="31.5" customHeight="1" x14ac:dyDescent="0.2">
      <c r="A70" s="57"/>
      <c r="B70" s="16"/>
      <c r="C70" s="19"/>
      <c r="D70" s="19"/>
      <c r="E70" s="42"/>
      <c r="F70" s="16"/>
      <c r="G70" s="47"/>
      <c r="H70" s="48"/>
      <c r="I70" s="39"/>
      <c r="J70" s="39"/>
    </row>
    <row r="71" spans="1:10" ht="15.75" x14ac:dyDescent="0.25">
      <c r="A71" s="57" t="s">
        <v>36</v>
      </c>
      <c r="B71" s="45"/>
      <c r="C71" s="45"/>
      <c r="D71" s="45"/>
      <c r="E71" s="45"/>
      <c r="F71" s="45"/>
      <c r="G71" s="45"/>
      <c r="H71" s="29">
        <v>25000</v>
      </c>
      <c r="I71" s="31"/>
      <c r="J71" s="31"/>
    </row>
    <row r="72" spans="1:10" ht="15.75" x14ac:dyDescent="0.2">
      <c r="A72" s="57"/>
      <c r="B72" s="16">
        <v>360</v>
      </c>
      <c r="C72" s="19">
        <v>10</v>
      </c>
      <c r="D72" s="19">
        <v>6</v>
      </c>
      <c r="E72" s="42">
        <v>8000104050</v>
      </c>
      <c r="F72" s="16">
        <v>240</v>
      </c>
      <c r="G72" s="16"/>
      <c r="H72" s="44">
        <v>25000</v>
      </c>
      <c r="I72" s="28"/>
      <c r="J72" s="28"/>
    </row>
    <row r="73" spans="1:10" ht="36" customHeight="1" x14ac:dyDescent="0.2">
      <c r="A73" s="57"/>
      <c r="B73" s="16"/>
      <c r="C73" s="19"/>
      <c r="D73" s="19"/>
      <c r="E73" s="42"/>
      <c r="F73" s="16"/>
      <c r="G73" s="47"/>
      <c r="H73" s="48"/>
      <c r="I73" s="39"/>
      <c r="J73" s="39"/>
    </row>
    <row r="74" spans="1:10" ht="15.75" x14ac:dyDescent="0.25">
      <c r="A74" s="57" t="s">
        <v>35</v>
      </c>
      <c r="B74" s="45"/>
      <c r="C74" s="45"/>
      <c r="D74" s="45"/>
      <c r="E74" s="45"/>
      <c r="F74" s="45"/>
      <c r="G74" s="45"/>
      <c r="H74" s="24">
        <v>25000</v>
      </c>
      <c r="I74" s="31"/>
      <c r="J74" s="31"/>
    </row>
    <row r="75" spans="1:10" ht="15.75" x14ac:dyDescent="0.2">
      <c r="A75" s="57"/>
      <c r="B75" s="16">
        <v>360</v>
      </c>
      <c r="C75" s="19">
        <v>1</v>
      </c>
      <c r="D75" s="19">
        <v>13</v>
      </c>
      <c r="E75" s="42">
        <v>8100104050</v>
      </c>
      <c r="F75" s="16">
        <v>240</v>
      </c>
      <c r="G75" s="16"/>
      <c r="H75" s="26">
        <v>25000</v>
      </c>
      <c r="I75" s="50"/>
      <c r="J75" s="50"/>
    </row>
    <row r="76" spans="1:10" ht="15.75" x14ac:dyDescent="0.2">
      <c r="A76" s="57"/>
      <c r="B76" s="16"/>
      <c r="C76" s="19"/>
      <c r="D76" s="19"/>
      <c r="E76" s="42"/>
      <c r="F76" s="16"/>
      <c r="G76" s="51"/>
      <c r="H76" s="52"/>
      <c r="I76" s="53"/>
      <c r="J76" s="53"/>
    </row>
    <row r="77" spans="1:10" ht="15.75" x14ac:dyDescent="0.25">
      <c r="A77" s="57" t="s">
        <v>34</v>
      </c>
      <c r="B77" s="45"/>
      <c r="C77" s="45"/>
      <c r="D77" s="45"/>
      <c r="E77" s="45"/>
      <c r="F77" s="45"/>
      <c r="G77" s="45"/>
      <c r="H77" s="24">
        <v>120000</v>
      </c>
      <c r="I77" s="31"/>
      <c r="J77" s="31"/>
    </row>
    <row r="78" spans="1:10" ht="15.75" x14ac:dyDescent="0.2">
      <c r="A78" s="57"/>
      <c r="B78" s="16">
        <v>360</v>
      </c>
      <c r="C78" s="19">
        <v>7</v>
      </c>
      <c r="D78" s="19">
        <v>2</v>
      </c>
      <c r="E78" s="42">
        <v>8200104050</v>
      </c>
      <c r="F78" s="16">
        <v>610</v>
      </c>
      <c r="G78" s="16"/>
      <c r="H78" s="26">
        <v>120000</v>
      </c>
      <c r="I78" s="50"/>
      <c r="J78" s="50"/>
    </row>
    <row r="79" spans="1:10" ht="15.75" x14ac:dyDescent="0.2">
      <c r="A79" s="57"/>
      <c r="B79" s="16"/>
      <c r="C79" s="19"/>
      <c r="D79" s="19"/>
      <c r="E79" s="42"/>
      <c r="F79" s="16"/>
      <c r="G79" s="51"/>
      <c r="H79" s="52"/>
      <c r="I79" s="53"/>
      <c r="J79" s="53"/>
    </row>
  </sheetData>
  <autoFilter ref="A5:J5"/>
  <mergeCells count="31">
    <mergeCell ref="F6:F7"/>
    <mergeCell ref="H6:J7"/>
    <mergeCell ref="B3:J3"/>
    <mergeCell ref="A4:J4"/>
    <mergeCell ref="B8:B10"/>
    <mergeCell ref="E6:E7"/>
    <mergeCell ref="A10:A12"/>
    <mergeCell ref="A6:A7"/>
    <mergeCell ref="B6:B7"/>
    <mergeCell ref="C6:C7"/>
    <mergeCell ref="D6:D7"/>
    <mergeCell ref="G8:G10"/>
    <mergeCell ref="C8:C10"/>
    <mergeCell ref="D8:D10"/>
    <mergeCell ref="E8:E10"/>
    <mergeCell ref="F8:F10"/>
    <mergeCell ref="A13:A32"/>
    <mergeCell ref="A46:A54"/>
    <mergeCell ref="A77:A79"/>
    <mergeCell ref="A43:A45"/>
    <mergeCell ref="A41:A42"/>
    <mergeCell ref="A33:A37"/>
    <mergeCell ref="A74:A76"/>
    <mergeCell ref="A65:A67"/>
    <mergeCell ref="A68:A70"/>
    <mergeCell ref="A71:A73"/>
    <mergeCell ref="A55:A57"/>
    <mergeCell ref="A58:A60"/>
    <mergeCell ref="A61:A62"/>
    <mergeCell ref="A63:A64"/>
    <mergeCell ref="A38:A40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8" fitToHeight="0" orientation="portrait" r:id="rId1"/>
  <headerFooter alignWithMargins="0">
    <oddFooter>&amp;"Times New Roman"&amp;10Страница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2023-2025</vt:lpstr>
      <vt:lpstr>'2023-2025'!Заголовки_для_печати</vt:lpstr>
      <vt:lpstr>'2023-2025'!Область_печати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Афонина Елена Анатольевна</dc:creator>
  <cp:lastModifiedBy>bobrova@mfnso.ru</cp:lastModifiedBy>
  <cp:lastPrinted>2022-12-24T08:37:36Z</cp:lastPrinted>
  <dcterms:created xsi:type="dcterms:W3CDTF">2013-09-29T14:08:33Z</dcterms:created>
  <dcterms:modified xsi:type="dcterms:W3CDTF">2022-12-26T02:42:06Z</dcterms:modified>
</cp:coreProperties>
</file>